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568" activeTab="3"/>
  </bookViews>
  <sheets>
    <sheet name="شهرضا1" sheetId="33" r:id="rId1"/>
    <sheet name="شاخه بریده" sheetId="43" r:id="rId2"/>
    <sheet name="گلخانه سبزی و صیفی" sheetId="45" r:id="rId3"/>
    <sheet name="شهرضا" sheetId="62" r:id="rId4"/>
  </sheets>
  <calcPr calcId="124519"/>
</workbook>
</file>

<file path=xl/calcChain.xml><?xml version="1.0" encoding="utf-8"?>
<calcChain xmlns="http://schemas.openxmlformats.org/spreadsheetml/2006/main">
  <c r="D4" i="43"/>
  <c r="D4" i="45"/>
  <c r="J30" i="33"/>
  <c r="E176"/>
  <c r="E175"/>
  <c r="E174"/>
  <c r="E173"/>
  <c r="I29"/>
  <c r="J29"/>
  <c r="G29"/>
  <c r="F29"/>
  <c r="H29"/>
  <c r="I28"/>
  <c r="J28"/>
  <c r="G28"/>
  <c r="F28"/>
  <c r="H28"/>
  <c r="I27"/>
  <c r="J27"/>
  <c r="G27"/>
  <c r="F27"/>
  <c r="H27"/>
  <c r="I26"/>
  <c r="J26"/>
  <c r="G26"/>
  <c r="F26"/>
  <c r="H26"/>
  <c r="I25"/>
  <c r="J25"/>
  <c r="G25"/>
  <c r="F25"/>
  <c r="H25"/>
  <c r="I24"/>
  <c r="J24"/>
  <c r="G24"/>
  <c r="F24"/>
  <c r="H24"/>
  <c r="I23"/>
  <c r="J23"/>
  <c r="G23"/>
  <c r="F23"/>
  <c r="H23"/>
  <c r="I22"/>
  <c r="J22"/>
  <c r="G22"/>
  <c r="F22"/>
  <c r="H22"/>
  <c r="I21"/>
  <c r="J21"/>
  <c r="G21"/>
  <c r="F21"/>
  <c r="H21"/>
  <c r="I20"/>
  <c r="J20"/>
  <c r="G20"/>
  <c r="F20"/>
  <c r="H20"/>
  <c r="I19"/>
  <c r="J19"/>
  <c r="G19"/>
  <c r="F19"/>
  <c r="H19"/>
  <c r="I18"/>
  <c r="J18"/>
  <c r="G18"/>
  <c r="F18"/>
  <c r="H18"/>
  <c r="I17"/>
  <c r="J17"/>
  <c r="G17"/>
  <c r="F17"/>
  <c r="H17"/>
  <c r="I16"/>
  <c r="J16"/>
  <c r="G16"/>
  <c r="F16"/>
  <c r="H16"/>
  <c r="I15"/>
  <c r="J15"/>
  <c r="G15"/>
  <c r="F15"/>
  <c r="H15"/>
  <c r="I14"/>
  <c r="J14"/>
  <c r="G14"/>
  <c r="F14"/>
  <c r="H14"/>
  <c r="I13"/>
  <c r="J13"/>
  <c r="G13"/>
  <c r="F13"/>
  <c r="H13"/>
  <c r="I12"/>
  <c r="J12"/>
  <c r="G12"/>
  <c r="F12"/>
  <c r="H12"/>
  <c r="I11"/>
  <c r="J11"/>
  <c r="G11"/>
  <c r="F11"/>
  <c r="H11"/>
  <c r="I10"/>
  <c r="J10"/>
  <c r="G10"/>
  <c r="F10"/>
  <c r="H10"/>
  <c r="I9"/>
  <c r="J9"/>
  <c r="G9"/>
  <c r="F9"/>
  <c r="H9"/>
  <c r="I8"/>
  <c r="J8"/>
  <c r="G8"/>
  <c r="F8"/>
  <c r="H8"/>
  <c r="I7"/>
  <c r="J7"/>
  <c r="G7"/>
  <c r="F7"/>
  <c r="H7"/>
  <c r="I6"/>
  <c r="J6"/>
  <c r="G6"/>
  <c r="F6"/>
  <c r="H6"/>
  <c r="I5"/>
  <c r="J5"/>
  <c r="G5"/>
  <c r="F5"/>
  <c r="H5"/>
  <c r="I4"/>
  <c r="J4"/>
  <c r="G4"/>
  <c r="G31"/>
  <c r="F4"/>
  <c r="F31"/>
  <c r="H4"/>
  <c r="H31"/>
  <c r="I31"/>
</calcChain>
</file>

<file path=xl/sharedStrings.xml><?xml version="1.0" encoding="utf-8"?>
<sst xmlns="http://schemas.openxmlformats.org/spreadsheetml/2006/main" count="296" uniqueCount="83">
  <si>
    <t xml:space="preserve">نهال </t>
  </si>
  <si>
    <t xml:space="preserve">بارور </t>
  </si>
  <si>
    <t xml:space="preserve">جمع </t>
  </si>
  <si>
    <t xml:space="preserve">توليد </t>
  </si>
  <si>
    <t xml:space="preserve">عملكرد </t>
  </si>
  <si>
    <t xml:space="preserve">شهرضا </t>
  </si>
  <si>
    <t xml:space="preserve">سيب بذري </t>
  </si>
  <si>
    <t xml:space="preserve">سيب مالينگ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</si>
  <si>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</si>
  <si>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</si>
  <si>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</si>
  <si>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</si>
  <si>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</si>
  <si>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</si>
  <si>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 xml:space="preserve">درخت و درختچه </t>
  </si>
  <si>
    <t>بوته و نشاء</t>
  </si>
  <si>
    <t xml:space="preserve"> گلابی</t>
  </si>
  <si>
    <r>
      <t xml:space="preserve">              </t>
    </r>
    <r>
      <rPr>
        <sz val="11"/>
        <color indexed="8"/>
        <rFont val="B Titr"/>
        <charset val="178"/>
      </rPr>
      <t>محصولات باغی</t>
    </r>
    <r>
      <rPr>
        <sz val="12"/>
        <color indexed="8"/>
        <rFont val="B Titr"/>
        <charset val="178"/>
      </rPr>
      <t xml:space="preserve"> شهرستان</t>
    </r>
  </si>
  <si>
    <t>فندق</t>
  </si>
  <si>
    <t>هلو -شلیل وشفتالو</t>
  </si>
  <si>
    <t>زردآلو وقیسی</t>
  </si>
  <si>
    <t>گیلاس</t>
  </si>
  <si>
    <t>آلبالو</t>
  </si>
  <si>
    <t>آلو وگوجه</t>
  </si>
  <si>
    <t>عناب</t>
  </si>
  <si>
    <t>پسته</t>
  </si>
  <si>
    <t>انار</t>
  </si>
  <si>
    <t>انجیر</t>
  </si>
  <si>
    <t>خرمالو</t>
  </si>
  <si>
    <t>زیتون</t>
  </si>
  <si>
    <t>خرما</t>
  </si>
  <si>
    <t>سایر باغات مثمر</t>
  </si>
  <si>
    <t>زعفران</t>
  </si>
  <si>
    <t>گیاهان داروئی</t>
  </si>
  <si>
    <t>گل محمدی</t>
  </si>
  <si>
    <t>قارچهای خوراکی</t>
  </si>
  <si>
    <t>شاخه بریده</t>
  </si>
  <si>
    <t>شاخه بريده (فضای باز)</t>
  </si>
  <si>
    <t>جمع محصولات باغی</t>
  </si>
  <si>
    <t>جمع 
(هكتار)</t>
  </si>
  <si>
    <t>توليد 
(شاخه)</t>
  </si>
  <si>
    <t xml:space="preserve">عملكرد
(شاخه/هكتار)
 </t>
  </si>
  <si>
    <t>توليد 
(تن)</t>
  </si>
  <si>
    <t>عملكرد 
(تن/هكتار)</t>
  </si>
  <si>
    <t>توليد 
(گلدان)</t>
  </si>
  <si>
    <t xml:space="preserve">عملكرد
(گلدان/هكتار) </t>
  </si>
  <si>
    <t>گلداني (آپارتمانی)</t>
  </si>
  <si>
    <t>توليد 
(اصله)</t>
  </si>
  <si>
    <t>عملكرد 
(اصله/هكتار)</t>
  </si>
  <si>
    <t>سبزي و صيفي (کلخانه ای)</t>
  </si>
  <si>
    <t>توت فرنگی (گلخانه اي و مزرعه اي)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</si>
  <si>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</si>
  <si>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</si>
  <si>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</si>
  <si>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</si>
  <si>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</si>
  <si>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</si>
  <si>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</si>
  <si>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</si>
  <si>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</si>
  <si>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</si>
  <si>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</si>
  <si>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</si>
  <si>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 xml:space="preserve">توت فرنگي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</si>
  <si>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</si>
  <si>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</si>
  <si>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</si>
  <si>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</si>
  <si>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</si>
  <si>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</si>
  <si>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r>
      <t xml:space="preserve">توليد 
</t>
    </r>
    <r>
      <rPr>
        <b/>
        <sz val="10"/>
        <rFont val="B Nazanin"/>
        <charset val="178"/>
      </rPr>
      <t>( تن )</t>
    </r>
  </si>
  <si>
    <r>
      <t xml:space="preserve">عملكرد
</t>
    </r>
    <r>
      <rPr>
        <b/>
        <sz val="10"/>
        <rFont val="B Nazanin"/>
        <charset val="178"/>
      </rPr>
      <t xml:space="preserve"> ( كيلوگرم در هكتار)</t>
    </r>
  </si>
  <si>
    <t>بارور</t>
  </si>
  <si>
    <t>جمع</t>
  </si>
  <si>
    <t>توليد 
( تن )</t>
  </si>
  <si>
    <t>عملكرد
 ( كيلوگرم در هكتار)</t>
  </si>
  <si>
    <t>نام شهرستان</t>
  </si>
  <si>
    <t>سطح
(هكتار)</t>
  </si>
  <si>
    <t>عملكرد 
(کیلوگرم در  هکتار)</t>
  </si>
  <si>
    <t xml:space="preserve"> نام شهرستان</t>
  </si>
  <si>
    <t>اطلاعات سطح ، تولید و عملکرد گلخانه های سبزی و صیفی استان اصفهان در سال 1391</t>
  </si>
  <si>
    <t xml:space="preserve">              اطلاعات سطح ، تولید و عملکرد گلهای شاخه یریده استان اصفهان در سال 91</t>
  </si>
  <si>
    <t xml:space="preserve">               سطح كا شت ،توليد و عملكرد محصولات دائمي شهرستان  شهرضا سا ل زراعي 91-90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</si>
</sst>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charset val="178"/>
      <scheme val="minor"/>
    </font>
    <font>
      <sz val="11"/>
      <color indexed="8"/>
      <name val="B Titr"/>
      <charset val="178"/>
    </font>
    <font>
      <sz val="12"/>
      <color indexed="8"/>
      <name val="B Titr"/>
      <charset val="178"/>
    </font>
    <font>
      <b/>
      <sz val="12"/>
      <name val="B Nazanin"/>
      <charset val="178"/>
    </font>
    <font>
      <b/>
      <sz val="10"/>
      <name val="B Nazanin"/>
      <charset val="178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178"/>
      <scheme val="minor"/>
    </font>
    <font>
      <sz val="11"/>
      <color theme="1"/>
      <name val="B Titr"/>
      <charset val="178"/>
    </font>
    <font>
      <sz val="14"/>
      <color theme="1"/>
      <name val="B Titr"/>
      <charset val="178"/>
    </font>
    <font>
      <sz val="9"/>
      <color theme="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1" xfId="0" applyBorder="1"/>
    <xf numFmtId="0" fontId="3" fillId="0" borderId="3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Border="1" applyAlignment="1"/>
    <xf numFmtId="0" fontId="0" fillId="2" borderId="0" xfId="0" applyFill="1"/>
    <xf numFmtId="0" fontId="9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wrapText="1" indent="1"/>
    </xf>
    <xf numFmtId="0" fontId="8" fillId="0" borderId="7" xfId="0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rightToLeft="1" workbookViewId="0">
      <selection activeCell="E4" sqref="E4:J31"/>
    </sheetView>
  </sheetViews>
  <sheetFormatPr defaultRowHeight="14.25"/>
  <cols>
    <col min="1" max="1" width="30.375" customWidth="1"/>
    <col min="5" max="5" width="15.25" customWidth="1"/>
    <col min="6" max="6" width="10.875" bestFit="1" customWidth="1"/>
    <col min="7" max="7" width="10.75" bestFit="1" customWidth="1"/>
  </cols>
  <sheetData>
    <row r="1" spans="1:10" ht="15" thickBot="1"/>
    <row r="2" spans="1:10" ht="22.5" customHeight="1" thickTop="1">
      <c r="A2" s="30" t="s">
        <v>17</v>
      </c>
      <c r="B2" s="31"/>
      <c r="C2" s="1" t="s">
        <v>5</v>
      </c>
      <c r="D2" s="32" t="s">
        <v>67</v>
      </c>
      <c r="E2" s="34" t="s">
        <v>68</v>
      </c>
      <c r="F2" s="27" t="s">
        <v>69</v>
      </c>
      <c r="G2" s="27"/>
      <c r="H2" s="27"/>
      <c r="I2" s="26" t="s">
        <v>70</v>
      </c>
      <c r="J2" s="28" t="s">
        <v>71</v>
      </c>
    </row>
    <row r="3" spans="1:10" ht="22.5" customHeight="1">
      <c r="A3" s="24" t="s">
        <v>6</v>
      </c>
      <c r="B3" s="1" t="s">
        <v>0</v>
      </c>
      <c r="C3" s="2">
        <v>45</v>
      </c>
      <c r="D3" s="33"/>
      <c r="E3" s="35"/>
      <c r="F3" s="10" t="s">
        <v>0</v>
      </c>
      <c r="G3" s="10" t="s">
        <v>72</v>
      </c>
      <c r="H3" s="10" t="s">
        <v>73</v>
      </c>
      <c r="I3" s="27"/>
      <c r="J3" s="29"/>
    </row>
    <row r="4" spans="1:10" ht="22.5" customHeight="1">
      <c r="A4" s="24"/>
      <c r="B4" s="1" t="s">
        <v>1</v>
      </c>
      <c r="C4" s="2">
        <v>485</v>
      </c>
      <c r="D4" s="15">
        <v>1</v>
      </c>
      <c r="E4" s="13" t="s">
        <v>6</v>
      </c>
      <c r="F4" s="10">
        <f>C3</f>
        <v>45</v>
      </c>
      <c r="G4" s="10">
        <f>C4</f>
        <v>485</v>
      </c>
      <c r="H4" s="10">
        <f t="shared" ref="H4:H25" si="0">SUM(F4:G4)</f>
        <v>530</v>
      </c>
      <c r="I4" s="10">
        <f>C6</f>
        <v>5820</v>
      </c>
      <c r="J4" s="11">
        <f t="shared" ref="J4:J25" si="1">I4/G4*1000</f>
        <v>12000</v>
      </c>
    </row>
    <row r="5" spans="1:10" ht="22.5" customHeight="1">
      <c r="A5" s="24"/>
      <c r="B5" s="1" t="s">
        <v>2</v>
      </c>
      <c r="C5" s="2">
        <v>530</v>
      </c>
      <c r="D5" s="15">
        <v>2</v>
      </c>
      <c r="E5" s="13" t="s">
        <v>51</v>
      </c>
      <c r="F5" s="12">
        <f>C8</f>
        <v>0</v>
      </c>
      <c r="G5" s="10">
        <f>C9</f>
        <v>30</v>
      </c>
      <c r="H5" s="10">
        <f t="shared" si="0"/>
        <v>30</v>
      </c>
      <c r="I5" s="10">
        <f>C11</f>
        <v>600</v>
      </c>
      <c r="J5" s="11">
        <f t="shared" si="1"/>
        <v>20000</v>
      </c>
    </row>
    <row r="6" spans="1:10" ht="22.5" customHeight="1">
      <c r="A6" s="24"/>
      <c r="B6" s="1" t="s">
        <v>3</v>
      </c>
      <c r="C6" s="2">
        <v>5820</v>
      </c>
      <c r="D6" s="15">
        <v>3</v>
      </c>
      <c r="E6" s="13" t="s">
        <v>52</v>
      </c>
      <c r="F6" s="10">
        <f>C13</f>
        <v>0</v>
      </c>
      <c r="G6" s="10">
        <f>C14</f>
        <v>6</v>
      </c>
      <c r="H6" s="10">
        <f t="shared" si="0"/>
        <v>6</v>
      </c>
      <c r="I6" s="10">
        <f>C16</f>
        <v>96</v>
      </c>
      <c r="J6" s="11">
        <f t="shared" si="1"/>
        <v>16000</v>
      </c>
    </row>
    <row r="7" spans="1:10" ht="22.5" customHeight="1">
      <c r="A7" s="24"/>
      <c r="B7" s="1" t="s">
        <v>4</v>
      </c>
      <c r="C7" s="2">
        <v>12000</v>
      </c>
      <c r="D7" s="15">
        <v>4</v>
      </c>
      <c r="E7" s="13" t="s">
        <v>8</v>
      </c>
      <c r="F7" s="10">
        <f>C18</f>
        <v>25</v>
      </c>
      <c r="G7" s="10">
        <f>C19</f>
        <v>50</v>
      </c>
      <c r="H7" s="10">
        <f t="shared" si="0"/>
        <v>75</v>
      </c>
      <c r="I7" s="10">
        <f>C21</f>
        <v>450</v>
      </c>
      <c r="J7" s="11">
        <f t="shared" si="1"/>
        <v>9000</v>
      </c>
    </row>
    <row r="8" spans="1:10" ht="22.5" customHeight="1">
      <c r="A8" s="24" t="s">
        <v>7</v>
      </c>
      <c r="B8" s="1" t="s">
        <v>0</v>
      </c>
      <c r="C8" s="2">
        <v>0</v>
      </c>
      <c r="D8" s="15">
        <v>5</v>
      </c>
      <c r="E8" s="13" t="s">
        <v>9</v>
      </c>
      <c r="F8" s="10">
        <f>C23</f>
        <v>2</v>
      </c>
      <c r="G8" s="10">
        <f>C24</f>
        <v>615</v>
      </c>
      <c r="H8" s="10">
        <f t="shared" si="0"/>
        <v>617</v>
      </c>
      <c r="I8" s="10">
        <f>C26</f>
        <v>7400</v>
      </c>
      <c r="J8" s="11">
        <f t="shared" si="1"/>
        <v>12032.520325203253</v>
      </c>
    </row>
    <row r="9" spans="1:10" ht="22.5" customHeight="1">
      <c r="A9" s="24"/>
      <c r="B9" s="1" t="s">
        <v>1</v>
      </c>
      <c r="C9" s="2">
        <v>30</v>
      </c>
      <c r="D9" s="15">
        <v>6</v>
      </c>
      <c r="E9" s="13" t="s">
        <v>10</v>
      </c>
      <c r="F9" s="10">
        <f>C28</f>
        <v>0</v>
      </c>
      <c r="G9" s="10">
        <f>C29</f>
        <v>0</v>
      </c>
      <c r="H9" s="10">
        <f t="shared" si="0"/>
        <v>0</v>
      </c>
      <c r="I9" s="10">
        <f>C31</f>
        <v>0</v>
      </c>
      <c r="J9" s="11" t="e">
        <f t="shared" si="1"/>
        <v>#DIV/0!</v>
      </c>
    </row>
    <row r="10" spans="1:10" ht="22.5" customHeight="1">
      <c r="A10" s="24"/>
      <c r="B10" s="1" t="s">
        <v>2</v>
      </c>
      <c r="C10" s="2">
        <v>30</v>
      </c>
      <c r="D10" s="15">
        <v>7</v>
      </c>
      <c r="E10" s="13" t="s">
        <v>11</v>
      </c>
      <c r="F10" s="10">
        <f>C33</f>
        <v>5</v>
      </c>
      <c r="G10" s="10">
        <f>C34</f>
        <v>95</v>
      </c>
      <c r="H10" s="10">
        <f t="shared" si="0"/>
        <v>100</v>
      </c>
      <c r="I10" s="10">
        <f>C36</f>
        <v>75</v>
      </c>
      <c r="J10" s="11">
        <f t="shared" si="1"/>
        <v>789.47368421052636</v>
      </c>
    </row>
    <row r="11" spans="1:10" ht="22.5" customHeight="1">
      <c r="A11" s="24"/>
      <c r="B11" s="1" t="s">
        <v>3</v>
      </c>
      <c r="C11" s="2">
        <v>600</v>
      </c>
      <c r="D11" s="15">
        <v>8</v>
      </c>
      <c r="E11" s="13" t="s">
        <v>12</v>
      </c>
      <c r="F11" s="10">
        <f>C38</f>
        <v>0</v>
      </c>
      <c r="G11" s="10">
        <f>C39</f>
        <v>0</v>
      </c>
      <c r="H11" s="10">
        <f t="shared" si="0"/>
        <v>0</v>
      </c>
      <c r="I11" s="10">
        <f>C41</f>
        <v>0</v>
      </c>
      <c r="J11" s="11" t="e">
        <f t="shared" si="1"/>
        <v>#DIV/0!</v>
      </c>
    </row>
    <row r="12" spans="1:10" ht="22.5" customHeight="1">
      <c r="A12" s="24"/>
      <c r="B12" s="1" t="s">
        <v>4</v>
      </c>
      <c r="C12" s="2">
        <v>20000</v>
      </c>
      <c r="D12" s="15">
        <v>9</v>
      </c>
      <c r="E12" s="13" t="s">
        <v>13</v>
      </c>
      <c r="F12" s="10">
        <f>C43</f>
        <v>15</v>
      </c>
      <c r="G12" s="10">
        <f>C44</f>
        <v>335</v>
      </c>
      <c r="H12" s="10">
        <f t="shared" si="0"/>
        <v>350</v>
      </c>
      <c r="I12" s="10">
        <f>C46</f>
        <v>560</v>
      </c>
      <c r="J12" s="11">
        <f t="shared" si="1"/>
        <v>1671.641791044776</v>
      </c>
    </row>
    <row r="13" spans="1:10" ht="22.5" customHeight="1">
      <c r="A13" s="24" t="s">
        <v>16</v>
      </c>
      <c r="B13" s="1" t="s">
        <v>0</v>
      </c>
      <c r="C13" s="2">
        <v>0</v>
      </c>
      <c r="D13" s="15">
        <v>10</v>
      </c>
      <c r="E13" s="13" t="s">
        <v>18</v>
      </c>
      <c r="F13" s="10">
        <f>C48</f>
        <v>0</v>
      </c>
      <c r="G13" s="10">
        <f>C49</f>
        <v>0</v>
      </c>
      <c r="H13" s="10">
        <f t="shared" si="0"/>
        <v>0</v>
      </c>
      <c r="I13" s="10">
        <f>C51</f>
        <v>0</v>
      </c>
      <c r="J13" s="11" t="e">
        <f t="shared" si="1"/>
        <v>#DIV/0!</v>
      </c>
    </row>
    <row r="14" spans="1:10" ht="22.5" customHeight="1">
      <c r="A14" s="24"/>
      <c r="B14" s="1" t="s">
        <v>1</v>
      </c>
      <c r="C14" s="2">
        <v>6</v>
      </c>
      <c r="D14" s="15">
        <v>11</v>
      </c>
      <c r="E14" s="13" t="s">
        <v>53</v>
      </c>
      <c r="F14" s="10">
        <f>C53</f>
        <v>10</v>
      </c>
      <c r="G14" s="10">
        <f>C54</f>
        <v>48</v>
      </c>
      <c r="H14" s="10">
        <f t="shared" si="0"/>
        <v>58</v>
      </c>
      <c r="I14" s="10">
        <f>C56</f>
        <v>420</v>
      </c>
      <c r="J14" s="11">
        <f t="shared" si="1"/>
        <v>8750</v>
      </c>
    </row>
    <row r="15" spans="1:10" ht="22.5" customHeight="1">
      <c r="A15" s="24"/>
      <c r="B15" s="1" t="s">
        <v>2</v>
      </c>
      <c r="C15" s="2">
        <v>6</v>
      </c>
      <c r="D15" s="15">
        <v>12</v>
      </c>
      <c r="E15" s="13" t="s">
        <v>54</v>
      </c>
      <c r="F15" s="10">
        <f>C58</f>
        <v>2</v>
      </c>
      <c r="G15" s="10">
        <f>C59</f>
        <v>68</v>
      </c>
      <c r="H15" s="10">
        <f t="shared" si="0"/>
        <v>70</v>
      </c>
      <c r="I15" s="10">
        <f>C61</f>
        <v>146</v>
      </c>
      <c r="J15" s="11">
        <f t="shared" si="1"/>
        <v>2147.0588235294117</v>
      </c>
    </row>
    <row r="16" spans="1:10" ht="22.5" customHeight="1">
      <c r="A16" s="24"/>
      <c r="B16" s="1" t="s">
        <v>3</v>
      </c>
      <c r="C16" s="2">
        <v>96</v>
      </c>
      <c r="D16" s="15">
        <v>13</v>
      </c>
      <c r="E16" s="13" t="s">
        <v>55</v>
      </c>
      <c r="F16" s="10">
        <f>C63</f>
        <v>1</v>
      </c>
      <c r="G16" s="10">
        <f>C64</f>
        <v>18</v>
      </c>
      <c r="H16" s="10">
        <f t="shared" si="0"/>
        <v>19</v>
      </c>
      <c r="I16" s="10">
        <f>C66</f>
        <v>95</v>
      </c>
      <c r="J16" s="11">
        <f t="shared" si="1"/>
        <v>5277.7777777777774</v>
      </c>
    </row>
    <row r="17" spans="1:10" ht="22.5" customHeight="1">
      <c r="A17" s="24"/>
      <c r="B17" s="1" t="s">
        <v>4</v>
      </c>
      <c r="C17" s="2">
        <v>16000</v>
      </c>
      <c r="D17" s="15">
        <v>14</v>
      </c>
      <c r="E17" s="13" t="s">
        <v>56</v>
      </c>
      <c r="F17" s="10">
        <f>C68</f>
        <v>5</v>
      </c>
      <c r="G17" s="10">
        <f>C69</f>
        <v>115</v>
      </c>
      <c r="H17" s="10">
        <f t="shared" si="0"/>
        <v>120</v>
      </c>
      <c r="I17" s="10">
        <f>C71</f>
        <v>740</v>
      </c>
      <c r="J17" s="11">
        <f t="shared" si="1"/>
        <v>6434.782608695652</v>
      </c>
    </row>
    <row r="18" spans="1:10" ht="22.5" customHeight="1">
      <c r="A18" s="24" t="s">
        <v>8</v>
      </c>
      <c r="B18" s="1" t="s">
        <v>0</v>
      </c>
      <c r="C18" s="2">
        <v>25</v>
      </c>
      <c r="D18" s="15">
        <v>15</v>
      </c>
      <c r="E18" s="13" t="s">
        <v>57</v>
      </c>
      <c r="F18" s="10">
        <f>C73</f>
        <v>2</v>
      </c>
      <c r="G18" s="10">
        <f>C74</f>
        <v>21</v>
      </c>
      <c r="H18" s="10">
        <f t="shared" si="0"/>
        <v>23</v>
      </c>
      <c r="I18" s="10">
        <f>C76</f>
        <v>95</v>
      </c>
      <c r="J18" s="11">
        <f t="shared" si="1"/>
        <v>4523.8095238095239</v>
      </c>
    </row>
    <row r="19" spans="1:10" ht="22.5" customHeight="1">
      <c r="A19" s="24"/>
      <c r="B19" s="1" t="s">
        <v>1</v>
      </c>
      <c r="C19" s="2">
        <v>50</v>
      </c>
      <c r="D19" s="15">
        <v>16</v>
      </c>
      <c r="E19" s="13" t="s">
        <v>24</v>
      </c>
      <c r="F19" s="10">
        <f>C78</f>
        <v>0</v>
      </c>
      <c r="G19" s="10">
        <f>C79</f>
        <v>0</v>
      </c>
      <c r="H19" s="10">
        <f t="shared" si="0"/>
        <v>0</v>
      </c>
      <c r="I19" s="16">
        <f>C81</f>
        <v>0</v>
      </c>
      <c r="J19" s="11" t="e">
        <f t="shared" si="1"/>
        <v>#DIV/0!</v>
      </c>
    </row>
    <row r="20" spans="1:10" ht="22.5" customHeight="1">
      <c r="A20" s="24"/>
      <c r="B20" s="1" t="s">
        <v>2</v>
      </c>
      <c r="C20" s="2">
        <v>75</v>
      </c>
      <c r="D20" s="15">
        <v>17</v>
      </c>
      <c r="E20" s="13" t="s">
        <v>58</v>
      </c>
      <c r="F20" s="10">
        <f>C83</f>
        <v>35</v>
      </c>
      <c r="G20" s="10">
        <f>C84</f>
        <v>65</v>
      </c>
      <c r="H20" s="10">
        <f t="shared" si="0"/>
        <v>100</v>
      </c>
      <c r="I20" s="10">
        <f>C86</f>
        <v>78</v>
      </c>
      <c r="J20" s="11">
        <f t="shared" si="1"/>
        <v>1200</v>
      </c>
    </row>
    <row r="21" spans="1:10" ht="22.5" customHeight="1">
      <c r="A21" s="24"/>
      <c r="B21" s="1" t="s">
        <v>3</v>
      </c>
      <c r="C21" s="2">
        <v>450</v>
      </c>
      <c r="D21" s="15">
        <v>18</v>
      </c>
      <c r="E21" s="13" t="s">
        <v>26</v>
      </c>
      <c r="F21" s="10">
        <f>C88</f>
        <v>160</v>
      </c>
      <c r="G21" s="10">
        <f>C89</f>
        <v>1350</v>
      </c>
      <c r="H21" s="10">
        <f t="shared" si="0"/>
        <v>1510</v>
      </c>
      <c r="I21" s="10">
        <f>C91</f>
        <v>10182</v>
      </c>
      <c r="J21" s="11">
        <f t="shared" si="1"/>
        <v>7542.2222222222226</v>
      </c>
    </row>
    <row r="22" spans="1:10" ht="22.5" customHeight="1">
      <c r="A22" s="24"/>
      <c r="B22" s="3" t="s">
        <v>4</v>
      </c>
      <c r="C22" s="3">
        <v>9000</v>
      </c>
      <c r="D22" s="15">
        <v>19</v>
      </c>
      <c r="E22" s="13" t="s">
        <v>59</v>
      </c>
      <c r="F22" s="10">
        <f>C93</f>
        <v>0</v>
      </c>
      <c r="G22" s="10">
        <f>C94</f>
        <v>0</v>
      </c>
      <c r="H22" s="10">
        <f t="shared" si="0"/>
        <v>0</v>
      </c>
      <c r="I22" s="10">
        <f>C96</f>
        <v>0</v>
      </c>
      <c r="J22" s="11" t="e">
        <f t="shared" si="1"/>
        <v>#DIV/0!</v>
      </c>
    </row>
    <row r="23" spans="1:10" ht="22.5" customHeight="1">
      <c r="A23" s="24" t="s">
        <v>9</v>
      </c>
      <c r="B23" s="1" t="s">
        <v>0</v>
      </c>
      <c r="C23" s="2">
        <v>2</v>
      </c>
      <c r="D23" s="15">
        <v>20</v>
      </c>
      <c r="E23" s="13" t="s">
        <v>60</v>
      </c>
      <c r="F23" s="10">
        <f>C98</f>
        <v>0</v>
      </c>
      <c r="G23" s="10">
        <f>C99</f>
        <v>0</v>
      </c>
      <c r="H23" s="10">
        <f t="shared" si="0"/>
        <v>0</v>
      </c>
      <c r="I23" s="10">
        <f>C101</f>
        <v>0</v>
      </c>
      <c r="J23" s="11" t="e">
        <f t="shared" si="1"/>
        <v>#DIV/0!</v>
      </c>
    </row>
    <row r="24" spans="1:10" ht="22.5" customHeight="1">
      <c r="A24" s="24"/>
      <c r="B24" s="1" t="s">
        <v>1</v>
      </c>
      <c r="C24" s="2">
        <v>615</v>
      </c>
      <c r="D24" s="15">
        <v>21</v>
      </c>
      <c r="E24" s="13" t="s">
        <v>61</v>
      </c>
      <c r="F24" s="10">
        <f>C103</f>
        <v>0</v>
      </c>
      <c r="G24" s="10">
        <f>C104</f>
        <v>3</v>
      </c>
      <c r="H24" s="10">
        <f t="shared" si="0"/>
        <v>3</v>
      </c>
      <c r="I24" s="10">
        <f>C106</f>
        <v>5</v>
      </c>
      <c r="J24" s="11">
        <f t="shared" si="1"/>
        <v>1666.6666666666667</v>
      </c>
    </row>
    <row r="25" spans="1:10" ht="22.5" customHeight="1">
      <c r="A25" s="24"/>
      <c r="B25" s="1" t="s">
        <v>2</v>
      </c>
      <c r="C25" s="2">
        <v>617</v>
      </c>
      <c r="D25" s="15">
        <v>22</v>
      </c>
      <c r="E25" s="13" t="s">
        <v>62</v>
      </c>
      <c r="F25" s="10">
        <f>C108</f>
        <v>0</v>
      </c>
      <c r="G25" s="10">
        <f>C109</f>
        <v>0</v>
      </c>
      <c r="H25" s="10">
        <f t="shared" si="0"/>
        <v>0</v>
      </c>
      <c r="I25" s="10">
        <f>C111</f>
        <v>0</v>
      </c>
      <c r="J25" s="11" t="e">
        <f t="shared" si="1"/>
        <v>#DIV/0!</v>
      </c>
    </row>
    <row r="26" spans="1:10" ht="22.5" customHeight="1">
      <c r="A26" s="24"/>
      <c r="B26" s="1" t="s">
        <v>3</v>
      </c>
      <c r="C26" s="2">
        <v>7400</v>
      </c>
      <c r="D26" s="15">
        <v>23</v>
      </c>
      <c r="E26" s="13" t="s">
        <v>64</v>
      </c>
      <c r="F26" s="10">
        <f>C118</f>
        <v>0</v>
      </c>
      <c r="G26" s="10">
        <f>C119</f>
        <v>0</v>
      </c>
      <c r="H26" s="10">
        <f>SUM(F26:G26)</f>
        <v>0</v>
      </c>
      <c r="I26" s="10">
        <f>C121</f>
        <v>0</v>
      </c>
      <c r="J26" s="11" t="e">
        <f>I26/G26*1000</f>
        <v>#DIV/0!</v>
      </c>
    </row>
    <row r="27" spans="1:10" ht="22.5" customHeight="1">
      <c r="A27" s="24"/>
      <c r="B27" s="1" t="s">
        <v>4</v>
      </c>
      <c r="C27" s="3">
        <v>12032.520325203252</v>
      </c>
      <c r="D27" s="15">
        <v>24</v>
      </c>
      <c r="E27" s="13" t="s">
        <v>66</v>
      </c>
      <c r="F27" s="10">
        <f>C133</f>
        <v>0</v>
      </c>
      <c r="G27" s="10">
        <f>C134</f>
        <v>0</v>
      </c>
      <c r="H27" s="10">
        <f>SUM(F27:G27)</f>
        <v>0</v>
      </c>
      <c r="I27" s="10">
        <f>C136</f>
        <v>0</v>
      </c>
      <c r="J27" s="16" t="e">
        <f>I27/G27*1000</f>
        <v>#DIV/0!</v>
      </c>
    </row>
    <row r="28" spans="1:10" ht="22.5" customHeight="1">
      <c r="A28" s="24" t="s">
        <v>10</v>
      </c>
      <c r="B28" s="1" t="s">
        <v>0</v>
      </c>
      <c r="C28" s="2">
        <v>0</v>
      </c>
      <c r="D28" s="15">
        <v>25</v>
      </c>
      <c r="E28" s="13" t="s">
        <v>32</v>
      </c>
      <c r="F28" s="10">
        <f>C123</f>
        <v>0</v>
      </c>
      <c r="G28" s="10">
        <f>C124</f>
        <v>0</v>
      </c>
      <c r="H28" s="10">
        <f>SUM(F28:G28)</f>
        <v>0</v>
      </c>
      <c r="I28" s="10">
        <f>C126</f>
        <v>0</v>
      </c>
      <c r="J28" s="16" t="e">
        <f>I28/G28</f>
        <v>#DIV/0!</v>
      </c>
    </row>
    <row r="29" spans="1:10" ht="22.5" customHeight="1">
      <c r="A29" s="24"/>
      <c r="B29" s="1" t="s">
        <v>1</v>
      </c>
      <c r="C29" s="2">
        <v>0</v>
      </c>
      <c r="D29" s="15">
        <v>26</v>
      </c>
      <c r="E29" s="13" t="s">
        <v>65</v>
      </c>
      <c r="F29" s="10">
        <f>C128</f>
        <v>0</v>
      </c>
      <c r="G29" s="10">
        <f>C129</f>
        <v>0</v>
      </c>
      <c r="H29" s="10">
        <f>SUM(F29:G29)</f>
        <v>0</v>
      </c>
      <c r="I29" s="10">
        <f>C131</f>
        <v>0</v>
      </c>
      <c r="J29" s="16" t="e">
        <f>I29/G29*1000</f>
        <v>#DIV/0!</v>
      </c>
    </row>
    <row r="30" spans="1:10" ht="22.5" customHeight="1">
      <c r="A30" s="24"/>
      <c r="B30" s="1" t="s">
        <v>2</v>
      </c>
      <c r="C30" s="2">
        <v>0</v>
      </c>
      <c r="D30" s="15">
        <v>27</v>
      </c>
      <c r="E30" s="13" t="s">
        <v>63</v>
      </c>
      <c r="F30" s="13">
        <v>0</v>
      </c>
      <c r="G30" s="13">
        <v>0</v>
      </c>
      <c r="H30" s="13">
        <v>0</v>
      </c>
      <c r="I30" s="13">
        <v>0</v>
      </c>
      <c r="J30" s="16" t="e">
        <f>I30/G30*1000</f>
        <v>#DIV/0!</v>
      </c>
    </row>
    <row r="31" spans="1:10" ht="22.5" customHeight="1">
      <c r="A31" s="24"/>
      <c r="B31" s="1" t="s">
        <v>3</v>
      </c>
      <c r="C31" s="2">
        <v>0</v>
      </c>
      <c r="D31" s="21" t="s">
        <v>73</v>
      </c>
      <c r="E31" s="22"/>
      <c r="F31" s="10">
        <f>SUM(F4:F27)</f>
        <v>307</v>
      </c>
      <c r="G31" s="10">
        <f>SUM(G4:G27)</f>
        <v>3304</v>
      </c>
      <c r="H31" s="10">
        <f>SUM(H4:H27)</f>
        <v>3611</v>
      </c>
      <c r="I31" s="10">
        <f>SUM(I4:I27)</f>
        <v>26762</v>
      </c>
      <c r="J31" s="14"/>
    </row>
    <row r="32" spans="1:10" ht="22.5" customHeight="1">
      <c r="A32" s="24"/>
      <c r="B32" s="1" t="s">
        <v>4</v>
      </c>
      <c r="C32" s="2">
        <v>0</v>
      </c>
    </row>
    <row r="33" spans="1:3" ht="22.5" customHeight="1">
      <c r="A33" s="24" t="s">
        <v>11</v>
      </c>
      <c r="B33" s="1" t="s">
        <v>0</v>
      </c>
      <c r="C33" s="2">
        <v>5</v>
      </c>
    </row>
    <row r="34" spans="1:3" ht="22.5" customHeight="1">
      <c r="A34" s="24"/>
      <c r="B34" s="1" t="s">
        <v>1</v>
      </c>
      <c r="C34" s="5">
        <v>95</v>
      </c>
    </row>
    <row r="35" spans="1:3" ht="22.5" customHeight="1">
      <c r="A35" s="24"/>
      <c r="B35" s="1" t="s">
        <v>2</v>
      </c>
      <c r="C35" s="2">
        <v>100</v>
      </c>
    </row>
    <row r="36" spans="1:3" ht="22.5" customHeight="1">
      <c r="A36" s="24"/>
      <c r="B36" s="1" t="s">
        <v>3</v>
      </c>
      <c r="C36" s="2">
        <v>75</v>
      </c>
    </row>
    <row r="37" spans="1:3" ht="22.5" customHeight="1">
      <c r="A37" s="24"/>
      <c r="B37" s="1" t="s">
        <v>4</v>
      </c>
      <c r="C37" s="2">
        <v>789.47368421052636</v>
      </c>
    </row>
    <row r="38" spans="1:3" ht="22.5" customHeight="1">
      <c r="A38" s="24" t="s">
        <v>12</v>
      </c>
      <c r="B38" s="1" t="s">
        <v>0</v>
      </c>
      <c r="C38" s="2">
        <v>0</v>
      </c>
    </row>
    <row r="39" spans="1:3" ht="22.5" customHeight="1">
      <c r="A39" s="24"/>
      <c r="B39" s="1" t="s">
        <v>1</v>
      </c>
      <c r="C39" s="2">
        <v>0</v>
      </c>
    </row>
    <row r="40" spans="1:3" ht="22.5" customHeight="1">
      <c r="A40" s="24"/>
      <c r="B40" s="1" t="s">
        <v>2</v>
      </c>
      <c r="C40" s="2">
        <v>0</v>
      </c>
    </row>
    <row r="41" spans="1:3" ht="22.5" customHeight="1">
      <c r="A41" s="24"/>
      <c r="B41" s="1" t="s">
        <v>3</v>
      </c>
      <c r="C41" s="2">
        <v>0</v>
      </c>
    </row>
    <row r="42" spans="1:3" ht="22.5" customHeight="1">
      <c r="A42" s="24"/>
      <c r="B42" s="1" t="s">
        <v>4</v>
      </c>
      <c r="C42" s="2">
        <v>0</v>
      </c>
    </row>
    <row r="43" spans="1:3" ht="22.5" customHeight="1">
      <c r="A43" s="24" t="s">
        <v>13</v>
      </c>
      <c r="B43" s="1" t="s">
        <v>0</v>
      </c>
      <c r="C43" s="2">
        <v>15</v>
      </c>
    </row>
    <row r="44" spans="1:3" ht="22.5" customHeight="1">
      <c r="A44" s="24"/>
      <c r="B44" s="1" t="s">
        <v>1</v>
      </c>
      <c r="C44" s="2">
        <v>335</v>
      </c>
    </row>
    <row r="45" spans="1:3" ht="22.5" customHeight="1">
      <c r="A45" s="24"/>
      <c r="B45" s="1" t="s">
        <v>2</v>
      </c>
      <c r="C45" s="2">
        <v>350</v>
      </c>
    </row>
    <row r="46" spans="1:3" ht="22.5" customHeight="1">
      <c r="A46" s="24"/>
      <c r="B46" s="1" t="s">
        <v>3</v>
      </c>
      <c r="C46" s="2">
        <v>560</v>
      </c>
    </row>
    <row r="47" spans="1:3" ht="22.5" customHeight="1">
      <c r="A47" s="24"/>
      <c r="B47" s="1" t="s">
        <v>4</v>
      </c>
      <c r="C47" s="2">
        <v>1671.641791044776</v>
      </c>
    </row>
    <row r="48" spans="1:3" ht="22.5" customHeight="1">
      <c r="A48" s="24" t="s">
        <v>18</v>
      </c>
      <c r="B48" s="1" t="s">
        <v>0</v>
      </c>
      <c r="C48" s="2">
        <v>0</v>
      </c>
    </row>
    <row r="49" spans="1:3" ht="22.5" customHeight="1">
      <c r="A49" s="24"/>
      <c r="B49" s="1" t="s">
        <v>1</v>
      </c>
      <c r="C49" s="2">
        <v>0</v>
      </c>
    </row>
    <row r="50" spans="1:3" ht="22.5" customHeight="1">
      <c r="A50" s="24"/>
      <c r="B50" s="1" t="s">
        <v>2</v>
      </c>
      <c r="C50" s="2">
        <v>0</v>
      </c>
    </row>
    <row r="51" spans="1:3" ht="22.5" customHeight="1">
      <c r="A51" s="24"/>
      <c r="B51" s="1" t="s">
        <v>3</v>
      </c>
      <c r="C51" s="2">
        <v>0</v>
      </c>
    </row>
    <row r="52" spans="1:3" ht="22.5" customHeight="1">
      <c r="A52" s="24"/>
      <c r="B52" s="1" t="s">
        <v>4</v>
      </c>
      <c r="C52" s="2">
        <v>0</v>
      </c>
    </row>
    <row r="53" spans="1:3" ht="22.5" customHeight="1">
      <c r="A53" s="24" t="s">
        <v>19</v>
      </c>
      <c r="B53" s="1" t="s">
        <v>0</v>
      </c>
      <c r="C53" s="2">
        <v>10</v>
      </c>
    </row>
    <row r="54" spans="1:3" ht="22.5" customHeight="1">
      <c r="A54" s="24"/>
      <c r="B54" s="1" t="s">
        <v>1</v>
      </c>
      <c r="C54" s="2">
        <v>48</v>
      </c>
    </row>
    <row r="55" spans="1:3" ht="22.5" customHeight="1">
      <c r="A55" s="24"/>
      <c r="B55" s="1" t="s">
        <v>2</v>
      </c>
      <c r="C55" s="2">
        <v>58</v>
      </c>
    </row>
    <row r="56" spans="1:3" ht="22.5" customHeight="1">
      <c r="A56" s="24"/>
      <c r="B56" s="1" t="s">
        <v>3</v>
      </c>
      <c r="C56" s="2">
        <v>420</v>
      </c>
    </row>
    <row r="57" spans="1:3" ht="22.5" customHeight="1">
      <c r="A57" s="24"/>
      <c r="B57" s="1" t="s">
        <v>4</v>
      </c>
      <c r="C57" s="3">
        <v>8750</v>
      </c>
    </row>
    <row r="58" spans="1:3" ht="22.5" customHeight="1">
      <c r="A58" s="24" t="s">
        <v>20</v>
      </c>
      <c r="B58" s="1" t="s">
        <v>0</v>
      </c>
      <c r="C58" s="2">
        <v>2</v>
      </c>
    </row>
    <row r="59" spans="1:3" ht="22.5" customHeight="1">
      <c r="A59" s="24"/>
      <c r="B59" s="1" t="s">
        <v>1</v>
      </c>
      <c r="C59" s="2">
        <v>68</v>
      </c>
    </row>
    <row r="60" spans="1:3" ht="22.5" customHeight="1">
      <c r="A60" s="24"/>
      <c r="B60" s="1" t="s">
        <v>2</v>
      </c>
      <c r="C60" s="2">
        <v>70</v>
      </c>
    </row>
    <row r="61" spans="1:3" ht="22.5" customHeight="1">
      <c r="A61" s="24"/>
      <c r="B61" s="1" t="s">
        <v>3</v>
      </c>
      <c r="C61" s="2">
        <v>146</v>
      </c>
    </row>
    <row r="62" spans="1:3" ht="22.5" customHeight="1">
      <c r="A62" s="24"/>
      <c r="B62" s="3" t="s">
        <v>4</v>
      </c>
      <c r="C62" s="3">
        <v>2147.0588235294117</v>
      </c>
    </row>
    <row r="63" spans="1:3" ht="22.5" customHeight="1">
      <c r="A63" s="24" t="s">
        <v>21</v>
      </c>
      <c r="B63" s="1" t="s">
        <v>0</v>
      </c>
      <c r="C63" s="2">
        <v>1</v>
      </c>
    </row>
    <row r="64" spans="1:3" ht="22.5" customHeight="1">
      <c r="A64" s="24"/>
      <c r="B64" s="1" t="s">
        <v>1</v>
      </c>
      <c r="C64" s="2">
        <v>18</v>
      </c>
    </row>
    <row r="65" spans="1:3" ht="22.5" customHeight="1">
      <c r="A65" s="24"/>
      <c r="B65" s="1" t="s">
        <v>2</v>
      </c>
      <c r="C65" s="2">
        <v>19</v>
      </c>
    </row>
    <row r="66" spans="1:3" ht="22.5" customHeight="1">
      <c r="A66" s="24"/>
      <c r="B66" s="1" t="s">
        <v>3</v>
      </c>
      <c r="C66" s="2">
        <v>95</v>
      </c>
    </row>
    <row r="67" spans="1:3" ht="22.5" customHeight="1">
      <c r="A67" s="24"/>
      <c r="B67" s="3" t="s">
        <v>4</v>
      </c>
      <c r="C67" s="3">
        <v>5277.7777777777774</v>
      </c>
    </row>
    <row r="68" spans="1:3" ht="22.5" customHeight="1">
      <c r="A68" s="24" t="s">
        <v>22</v>
      </c>
      <c r="B68" s="1" t="s">
        <v>0</v>
      </c>
      <c r="C68" s="2">
        <v>5</v>
      </c>
    </row>
    <row r="69" spans="1:3" ht="22.5" customHeight="1">
      <c r="A69" s="24"/>
      <c r="B69" s="1" t="s">
        <v>1</v>
      </c>
      <c r="C69" s="2">
        <v>115</v>
      </c>
    </row>
    <row r="70" spans="1:3" ht="22.5" customHeight="1">
      <c r="A70" s="24"/>
      <c r="B70" s="1" t="s">
        <v>2</v>
      </c>
      <c r="C70" s="2">
        <v>120</v>
      </c>
    </row>
    <row r="71" spans="1:3" ht="22.5" customHeight="1">
      <c r="A71" s="24"/>
      <c r="B71" s="1" t="s">
        <v>3</v>
      </c>
      <c r="C71" s="2">
        <v>740</v>
      </c>
    </row>
    <row r="72" spans="1:3" ht="22.5" customHeight="1">
      <c r="A72" s="24"/>
      <c r="B72" s="3" t="s">
        <v>4</v>
      </c>
      <c r="C72" s="3">
        <v>6434.782608695652</v>
      </c>
    </row>
    <row r="73" spans="1:3" ht="22.5" customHeight="1">
      <c r="A73" s="24" t="s">
        <v>23</v>
      </c>
      <c r="B73" s="1" t="s">
        <v>0</v>
      </c>
      <c r="C73" s="2">
        <v>2</v>
      </c>
    </row>
    <row r="74" spans="1:3" ht="22.5" customHeight="1">
      <c r="A74" s="24"/>
      <c r="B74" s="1" t="s">
        <v>1</v>
      </c>
      <c r="C74" s="2">
        <v>21</v>
      </c>
    </row>
    <row r="75" spans="1:3" ht="22.5" customHeight="1">
      <c r="A75" s="24"/>
      <c r="B75" s="1" t="s">
        <v>2</v>
      </c>
      <c r="C75" s="2">
        <v>23</v>
      </c>
    </row>
    <row r="76" spans="1:3" ht="22.5" customHeight="1">
      <c r="A76" s="24"/>
      <c r="B76" s="1" t="s">
        <v>3</v>
      </c>
      <c r="C76" s="2">
        <v>95</v>
      </c>
    </row>
    <row r="77" spans="1:3" ht="22.5" customHeight="1">
      <c r="A77" s="24"/>
      <c r="B77" s="3" t="s">
        <v>4</v>
      </c>
      <c r="C77" s="3">
        <v>4523.8095238095239</v>
      </c>
    </row>
    <row r="78" spans="1:3" ht="22.5" customHeight="1">
      <c r="A78" s="25" t="s">
        <v>24</v>
      </c>
      <c r="B78" s="1" t="s">
        <v>0</v>
      </c>
      <c r="C78" s="2">
        <v>0</v>
      </c>
    </row>
    <row r="79" spans="1:3" ht="22.5" customHeight="1">
      <c r="A79" s="25"/>
      <c r="B79" s="1" t="s">
        <v>1</v>
      </c>
      <c r="C79" s="2">
        <v>0</v>
      </c>
    </row>
    <row r="80" spans="1:3" ht="22.5" customHeight="1">
      <c r="A80" s="25"/>
      <c r="B80" s="1" t="s">
        <v>2</v>
      </c>
      <c r="C80" s="2">
        <v>0</v>
      </c>
    </row>
    <row r="81" spans="1:3" ht="22.5" customHeight="1">
      <c r="A81" s="25"/>
      <c r="B81" s="3" t="s">
        <v>3</v>
      </c>
      <c r="C81" s="3">
        <v>0</v>
      </c>
    </row>
    <row r="82" spans="1:3" ht="22.5" customHeight="1">
      <c r="A82" s="25"/>
      <c r="B82" s="3" t="s">
        <v>4</v>
      </c>
      <c r="C82" s="3">
        <v>0</v>
      </c>
    </row>
    <row r="83" spans="1:3" ht="22.5" customHeight="1">
      <c r="A83" s="24" t="s">
        <v>25</v>
      </c>
      <c r="B83" s="1" t="s">
        <v>0</v>
      </c>
      <c r="C83" s="2">
        <v>35</v>
      </c>
    </row>
    <row r="84" spans="1:3" ht="22.5" customHeight="1">
      <c r="A84" s="24"/>
      <c r="B84" s="1" t="s">
        <v>1</v>
      </c>
      <c r="C84" s="2">
        <v>65</v>
      </c>
    </row>
    <row r="85" spans="1:3" ht="22.5" customHeight="1">
      <c r="A85" s="24"/>
      <c r="B85" s="1" t="s">
        <v>2</v>
      </c>
      <c r="C85" s="2">
        <v>100</v>
      </c>
    </row>
    <row r="86" spans="1:3" ht="22.5" customHeight="1">
      <c r="A86" s="24"/>
      <c r="B86" s="1" t="s">
        <v>3</v>
      </c>
      <c r="C86" s="2">
        <v>78</v>
      </c>
    </row>
    <row r="87" spans="1:3" ht="22.5" customHeight="1">
      <c r="A87" s="24"/>
      <c r="B87" s="1" t="s">
        <v>4</v>
      </c>
      <c r="C87" s="2">
        <v>1200</v>
      </c>
    </row>
    <row r="88" spans="1:3" ht="22.5" customHeight="1">
      <c r="A88" s="24" t="s">
        <v>26</v>
      </c>
      <c r="B88" s="1" t="s">
        <v>0</v>
      </c>
      <c r="C88" s="2">
        <v>160</v>
      </c>
    </row>
    <row r="89" spans="1:3" ht="22.5" customHeight="1">
      <c r="A89" s="24"/>
      <c r="B89" s="1" t="s">
        <v>1</v>
      </c>
      <c r="C89" s="2">
        <v>1350</v>
      </c>
    </row>
    <row r="90" spans="1:3" ht="22.5" customHeight="1">
      <c r="A90" s="24"/>
      <c r="B90" s="1" t="s">
        <v>2</v>
      </c>
      <c r="C90" s="2">
        <v>1510</v>
      </c>
    </row>
    <row r="91" spans="1:3" ht="22.5" customHeight="1">
      <c r="A91" s="24"/>
      <c r="B91" s="1" t="s">
        <v>3</v>
      </c>
      <c r="C91" s="2">
        <v>10182</v>
      </c>
    </row>
    <row r="92" spans="1:3" ht="22.5" customHeight="1">
      <c r="A92" s="24"/>
      <c r="B92" s="3" t="s">
        <v>4</v>
      </c>
      <c r="C92" s="3">
        <v>7542.2222222222226</v>
      </c>
    </row>
    <row r="93" spans="1:3" ht="22.5" customHeight="1">
      <c r="A93" s="24" t="s">
        <v>27</v>
      </c>
      <c r="B93" s="1" t="s">
        <v>0</v>
      </c>
      <c r="C93" s="2">
        <v>0</v>
      </c>
    </row>
    <row r="94" spans="1:3" ht="22.5" customHeight="1">
      <c r="A94" s="24"/>
      <c r="B94" s="1" t="s">
        <v>1</v>
      </c>
      <c r="C94" s="2">
        <v>0</v>
      </c>
    </row>
    <row r="95" spans="1:3" ht="22.5" customHeight="1">
      <c r="A95" s="24"/>
      <c r="B95" s="1" t="s">
        <v>2</v>
      </c>
      <c r="C95" s="2">
        <v>0</v>
      </c>
    </row>
    <row r="96" spans="1:3" ht="22.5" customHeight="1">
      <c r="A96" s="24"/>
      <c r="B96" s="1" t="s">
        <v>3</v>
      </c>
      <c r="C96" s="2">
        <v>0</v>
      </c>
    </row>
    <row r="97" spans="1:3" ht="22.5" customHeight="1">
      <c r="A97" s="24"/>
      <c r="B97" s="1" t="s">
        <v>4</v>
      </c>
      <c r="C97" s="2">
        <v>0</v>
      </c>
    </row>
    <row r="98" spans="1:3" ht="22.5" customHeight="1">
      <c r="A98" s="24" t="s">
        <v>28</v>
      </c>
      <c r="B98" s="1" t="s">
        <v>0</v>
      </c>
      <c r="C98" s="2">
        <v>0</v>
      </c>
    </row>
    <row r="99" spans="1:3" ht="22.5" customHeight="1">
      <c r="A99" s="24"/>
      <c r="B99" s="1" t="s">
        <v>1</v>
      </c>
      <c r="C99" s="2">
        <v>0</v>
      </c>
    </row>
    <row r="100" spans="1:3" ht="22.5" customHeight="1">
      <c r="A100" s="24"/>
      <c r="B100" s="1" t="s">
        <v>2</v>
      </c>
      <c r="C100" s="2">
        <v>0</v>
      </c>
    </row>
    <row r="101" spans="1:3" ht="22.5" customHeight="1">
      <c r="A101" s="24"/>
      <c r="B101" s="1" t="s">
        <v>3</v>
      </c>
      <c r="C101" s="2">
        <v>0</v>
      </c>
    </row>
    <row r="102" spans="1:3" ht="22.5" customHeight="1">
      <c r="A102" s="24"/>
      <c r="B102" s="1" t="s">
        <v>4</v>
      </c>
      <c r="C102" s="2">
        <v>0</v>
      </c>
    </row>
    <row r="103" spans="1:3" ht="22.5" customHeight="1">
      <c r="A103" s="24" t="s">
        <v>29</v>
      </c>
      <c r="B103" s="1" t="s">
        <v>0</v>
      </c>
      <c r="C103" s="2">
        <v>0</v>
      </c>
    </row>
    <row r="104" spans="1:3" ht="22.5" customHeight="1">
      <c r="A104" s="24"/>
      <c r="B104" s="1" t="s">
        <v>1</v>
      </c>
      <c r="C104" s="2">
        <v>3</v>
      </c>
    </row>
    <row r="105" spans="1:3" ht="22.5" customHeight="1">
      <c r="A105" s="24"/>
      <c r="B105" s="1" t="s">
        <v>2</v>
      </c>
      <c r="C105" s="2">
        <v>3</v>
      </c>
    </row>
    <row r="106" spans="1:3" ht="22.5" customHeight="1">
      <c r="A106" s="24"/>
      <c r="B106" s="1" t="s">
        <v>3</v>
      </c>
      <c r="C106" s="2">
        <v>5</v>
      </c>
    </row>
    <row r="107" spans="1:3" ht="22.5" customHeight="1">
      <c r="A107" s="24"/>
      <c r="B107" s="1" t="s">
        <v>4</v>
      </c>
      <c r="C107" s="2">
        <v>1666.6666666666667</v>
      </c>
    </row>
    <row r="108" spans="1:3" ht="22.5" customHeight="1">
      <c r="A108" s="24" t="s">
        <v>30</v>
      </c>
      <c r="B108" s="1" t="s">
        <v>0</v>
      </c>
      <c r="C108" s="2">
        <v>0</v>
      </c>
    </row>
    <row r="109" spans="1:3" ht="22.5" customHeight="1">
      <c r="A109" s="24"/>
      <c r="B109" s="1" t="s">
        <v>1</v>
      </c>
      <c r="C109" s="2">
        <v>0</v>
      </c>
    </row>
    <row r="110" spans="1:3" ht="22.5" customHeight="1">
      <c r="A110" s="24"/>
      <c r="B110" s="1" t="s">
        <v>2</v>
      </c>
      <c r="C110" s="2">
        <v>0</v>
      </c>
    </row>
    <row r="111" spans="1:3" ht="22.5" customHeight="1">
      <c r="A111" s="24"/>
      <c r="B111" s="1" t="s">
        <v>3</v>
      </c>
      <c r="C111" s="2">
        <v>0</v>
      </c>
    </row>
    <row r="112" spans="1:3" ht="22.5" customHeight="1">
      <c r="A112" s="24"/>
      <c r="B112" s="1" t="s">
        <v>4</v>
      </c>
      <c r="C112" s="2">
        <v>0</v>
      </c>
    </row>
    <row r="113" spans="1:3" ht="28.5">
      <c r="A113" s="20" t="s">
        <v>50</v>
      </c>
      <c r="B113" s="1" t="s">
        <v>0</v>
      </c>
      <c r="C113" s="2">
        <v>0</v>
      </c>
    </row>
    <row r="114" spans="1:3" ht="28.5">
      <c r="A114" s="20"/>
      <c r="B114" s="1" t="s">
        <v>1</v>
      </c>
      <c r="C114" s="2">
        <v>0</v>
      </c>
    </row>
    <row r="115" spans="1:3" ht="45">
      <c r="A115" s="20"/>
      <c r="B115" s="7" t="s">
        <v>39</v>
      </c>
      <c r="C115" s="2">
        <v>0</v>
      </c>
    </row>
    <row r="116" spans="1:3" ht="45">
      <c r="A116" s="20"/>
      <c r="B116" s="7" t="s">
        <v>42</v>
      </c>
      <c r="C116" s="2">
        <v>0</v>
      </c>
    </row>
    <row r="117" spans="1:3" ht="45">
      <c r="A117" s="20"/>
      <c r="B117" s="9" t="s">
        <v>43</v>
      </c>
      <c r="C117" s="3">
        <v>0</v>
      </c>
    </row>
    <row r="118" spans="1:3" ht="22.5" customHeight="1">
      <c r="A118" s="24" t="s">
        <v>31</v>
      </c>
      <c r="B118" s="1" t="s">
        <v>0</v>
      </c>
      <c r="C118" s="2">
        <v>0</v>
      </c>
    </row>
    <row r="119" spans="1:3" ht="22.5" customHeight="1">
      <c r="A119" s="24"/>
      <c r="B119" s="1" t="s">
        <v>1</v>
      </c>
      <c r="C119" s="2">
        <v>0</v>
      </c>
    </row>
    <row r="120" spans="1:3" ht="22.5" customHeight="1">
      <c r="A120" s="24"/>
      <c r="B120" s="1" t="s">
        <v>2</v>
      </c>
      <c r="C120" s="2">
        <v>0</v>
      </c>
    </row>
    <row r="121" spans="1:3" ht="22.5" customHeight="1">
      <c r="A121" s="24"/>
      <c r="B121" s="1" t="s">
        <v>3</v>
      </c>
      <c r="C121" s="2">
        <v>0</v>
      </c>
    </row>
    <row r="122" spans="1:3" ht="22.5" customHeight="1">
      <c r="A122" s="24"/>
      <c r="B122" s="1" t="s">
        <v>4</v>
      </c>
      <c r="C122" s="2">
        <v>0</v>
      </c>
    </row>
    <row r="123" spans="1:3" ht="22.5" customHeight="1">
      <c r="A123" s="24" t="s">
        <v>32</v>
      </c>
      <c r="B123" s="1" t="s">
        <v>0</v>
      </c>
      <c r="C123" s="2"/>
    </row>
    <row r="124" spans="1:3" ht="22.5" customHeight="1">
      <c r="A124" s="24"/>
      <c r="B124" s="1" t="s">
        <v>1</v>
      </c>
      <c r="C124" s="2"/>
    </row>
    <row r="125" spans="1:3" ht="22.5" customHeight="1">
      <c r="A125" s="24"/>
      <c r="B125" s="1" t="s">
        <v>2</v>
      </c>
      <c r="C125" s="2"/>
    </row>
    <row r="126" spans="1:3" ht="22.5" customHeight="1">
      <c r="A126" s="24"/>
      <c r="B126" s="1" t="s">
        <v>3</v>
      </c>
      <c r="C126" s="2"/>
    </row>
    <row r="127" spans="1:3" ht="22.5" customHeight="1">
      <c r="A127" s="24"/>
      <c r="B127" s="1" t="s">
        <v>4</v>
      </c>
      <c r="C127" s="2"/>
    </row>
    <row r="128" spans="1:3" ht="22.5" customHeight="1">
      <c r="A128" s="24" t="s">
        <v>33</v>
      </c>
      <c r="B128" s="1" t="s">
        <v>0</v>
      </c>
      <c r="C128" s="2">
        <v>0</v>
      </c>
    </row>
    <row r="129" spans="1:3" ht="22.5" customHeight="1">
      <c r="A129" s="24"/>
      <c r="B129" s="1" t="s">
        <v>1</v>
      </c>
      <c r="C129" s="2">
        <v>0</v>
      </c>
    </row>
    <row r="130" spans="1:3" ht="22.5" customHeight="1">
      <c r="A130" s="24"/>
      <c r="B130" s="1" t="s">
        <v>2</v>
      </c>
      <c r="C130" s="2">
        <v>0</v>
      </c>
    </row>
    <row r="131" spans="1:3" ht="22.5" customHeight="1">
      <c r="A131" s="24"/>
      <c r="B131" s="1" t="s">
        <v>3</v>
      </c>
      <c r="C131" s="2">
        <v>0</v>
      </c>
    </row>
    <row r="132" spans="1:3" ht="22.5" customHeight="1">
      <c r="A132" s="24"/>
      <c r="B132" s="3" t="s">
        <v>4</v>
      </c>
      <c r="C132" s="3">
        <v>0</v>
      </c>
    </row>
    <row r="133" spans="1:3" ht="22.5" customHeight="1">
      <c r="A133" s="24" t="s">
        <v>34</v>
      </c>
      <c r="B133" s="1" t="s">
        <v>0</v>
      </c>
      <c r="C133" s="2">
        <v>0</v>
      </c>
    </row>
    <row r="134" spans="1:3" ht="22.5" customHeight="1">
      <c r="A134" s="24"/>
      <c r="B134" s="1" t="s">
        <v>1</v>
      </c>
      <c r="C134" s="2">
        <v>0</v>
      </c>
    </row>
    <row r="135" spans="1:3" ht="22.5" customHeight="1">
      <c r="A135" s="24"/>
      <c r="B135" s="1" t="s">
        <v>2</v>
      </c>
      <c r="C135" s="2">
        <v>0</v>
      </c>
    </row>
    <row r="136" spans="1:3" ht="22.5" customHeight="1">
      <c r="A136" s="24"/>
      <c r="B136" s="1" t="s">
        <v>3</v>
      </c>
      <c r="C136" s="2">
        <v>0</v>
      </c>
    </row>
    <row r="137" spans="1:3" ht="22.5" customHeight="1">
      <c r="A137" s="24"/>
      <c r="B137" s="1" t="s">
        <v>4</v>
      </c>
      <c r="C137" s="2">
        <v>0</v>
      </c>
    </row>
    <row r="138" spans="1:3" ht="22.5" customHeight="1">
      <c r="A138" s="24" t="s">
        <v>35</v>
      </c>
      <c r="B138" s="1" t="s">
        <v>0</v>
      </c>
      <c r="C138" s="2"/>
    </row>
    <row r="139" spans="1:3" ht="22.5" customHeight="1">
      <c r="A139" s="24"/>
      <c r="B139" s="1" t="s">
        <v>1</v>
      </c>
      <c r="C139" s="2"/>
    </row>
    <row r="140" spans="1:3" ht="22.5" customHeight="1">
      <c r="A140" s="24"/>
      <c r="B140" s="1" t="s">
        <v>2</v>
      </c>
      <c r="C140" s="2"/>
    </row>
    <row r="141" spans="1:3" ht="22.5" customHeight="1">
      <c r="A141" s="24"/>
      <c r="B141" s="1" t="s">
        <v>3</v>
      </c>
      <c r="C141" s="2">
        <v>0</v>
      </c>
    </row>
    <row r="142" spans="1:3" ht="22.5" customHeight="1">
      <c r="A142" s="24"/>
      <c r="B142" s="1" t="s">
        <v>4</v>
      </c>
      <c r="C142" s="2"/>
    </row>
    <row r="143" spans="1:3" ht="22.5" customHeight="1">
      <c r="A143" s="24" t="s">
        <v>49</v>
      </c>
      <c r="B143" s="1" t="s">
        <v>0</v>
      </c>
      <c r="C143" s="2"/>
    </row>
    <row r="144" spans="1:3" ht="22.5" customHeight="1">
      <c r="A144" s="24"/>
      <c r="B144" s="1" t="s">
        <v>1</v>
      </c>
      <c r="C144" s="2"/>
    </row>
    <row r="145" spans="1:3" ht="45">
      <c r="A145" s="24"/>
      <c r="B145" s="7" t="s">
        <v>39</v>
      </c>
      <c r="C145" s="2">
        <v>35.6</v>
      </c>
    </row>
    <row r="146" spans="1:3" ht="45">
      <c r="A146" s="24"/>
      <c r="B146" s="7" t="s">
        <v>42</v>
      </c>
      <c r="C146" s="2">
        <v>6571</v>
      </c>
    </row>
    <row r="147" spans="1:3" ht="45">
      <c r="A147" s="24"/>
      <c r="B147" s="7" t="s">
        <v>43</v>
      </c>
      <c r="C147" s="2">
        <v>184.6</v>
      </c>
    </row>
    <row r="148" spans="1:3" ht="22.5" customHeight="1">
      <c r="A148" s="24" t="s">
        <v>36</v>
      </c>
      <c r="B148" s="1" t="s">
        <v>0</v>
      </c>
      <c r="C148" s="2"/>
    </row>
    <row r="149" spans="1:3" ht="22.5" customHeight="1">
      <c r="A149" s="24"/>
      <c r="B149" s="1" t="s">
        <v>1</v>
      </c>
      <c r="C149" s="2"/>
    </row>
    <row r="150" spans="1:3" ht="45">
      <c r="A150" s="24"/>
      <c r="B150" s="7" t="s">
        <v>39</v>
      </c>
      <c r="C150" s="2">
        <v>2.9</v>
      </c>
    </row>
    <row r="151" spans="1:3" ht="45">
      <c r="A151" s="24"/>
      <c r="B151" s="7" t="s">
        <v>40</v>
      </c>
      <c r="C151" s="8">
        <v>4135000</v>
      </c>
    </row>
    <row r="152" spans="1:3" ht="90">
      <c r="A152" s="24"/>
      <c r="B152" s="7" t="s">
        <v>41</v>
      </c>
      <c r="C152" s="8">
        <v>1425862</v>
      </c>
    </row>
    <row r="153" spans="1:3" ht="22.5" customHeight="1">
      <c r="A153" s="24" t="s">
        <v>46</v>
      </c>
      <c r="B153" s="1" t="s">
        <v>0</v>
      </c>
      <c r="C153" s="2"/>
    </row>
    <row r="154" spans="1:3" ht="22.5" customHeight="1">
      <c r="A154" s="24"/>
      <c r="B154" s="1" t="s">
        <v>1</v>
      </c>
      <c r="C154" s="2"/>
    </row>
    <row r="155" spans="1:3" ht="45">
      <c r="A155" s="24"/>
      <c r="B155" s="7" t="s">
        <v>39</v>
      </c>
      <c r="C155" s="2">
        <v>0</v>
      </c>
    </row>
    <row r="156" spans="1:3" ht="45">
      <c r="A156" s="24"/>
      <c r="B156" s="7" t="s">
        <v>44</v>
      </c>
      <c r="C156" s="8">
        <v>0</v>
      </c>
    </row>
    <row r="157" spans="1:3" ht="67.5">
      <c r="A157" s="24"/>
      <c r="B157" s="7" t="s">
        <v>45</v>
      </c>
      <c r="C157" s="8">
        <v>0</v>
      </c>
    </row>
    <row r="158" spans="1:3" ht="22.5" customHeight="1">
      <c r="A158" s="24" t="s">
        <v>37</v>
      </c>
      <c r="B158" s="1" t="s">
        <v>0</v>
      </c>
      <c r="C158" s="2"/>
    </row>
    <row r="159" spans="1:3" ht="22.5" customHeight="1">
      <c r="A159" s="24"/>
      <c r="B159" s="1" t="s">
        <v>1</v>
      </c>
      <c r="C159" s="2"/>
    </row>
    <row r="160" spans="1:3" ht="22.5" customHeight="1">
      <c r="A160" s="24"/>
      <c r="B160" s="1" t="s">
        <v>2</v>
      </c>
      <c r="C160" s="2"/>
    </row>
    <row r="161" spans="1:5" ht="22.5" customHeight="1">
      <c r="A161" s="24"/>
      <c r="B161" s="1" t="s">
        <v>3</v>
      </c>
      <c r="C161" s="2"/>
    </row>
    <row r="162" spans="1:5" ht="22.5" customHeight="1">
      <c r="A162" s="24"/>
      <c r="B162" s="1" t="s">
        <v>4</v>
      </c>
      <c r="C162" s="2"/>
    </row>
    <row r="163" spans="1:5" ht="22.5" customHeight="1">
      <c r="A163" s="24" t="s">
        <v>14</v>
      </c>
      <c r="B163" s="1" t="s">
        <v>0</v>
      </c>
      <c r="C163" s="2"/>
    </row>
    <row r="164" spans="1:5" ht="22.5" customHeight="1">
      <c r="A164" s="24"/>
      <c r="B164" s="1" t="s">
        <v>1</v>
      </c>
      <c r="C164" s="2"/>
    </row>
    <row r="165" spans="1:5" ht="45">
      <c r="A165" s="24"/>
      <c r="B165" s="7" t="s">
        <v>39</v>
      </c>
      <c r="C165" s="2">
        <v>0</v>
      </c>
    </row>
    <row r="166" spans="1:5" ht="45">
      <c r="A166" s="24"/>
      <c r="B166" s="7" t="s">
        <v>47</v>
      </c>
      <c r="C166" s="8">
        <v>0</v>
      </c>
    </row>
    <row r="167" spans="1:5" ht="67.5">
      <c r="A167" s="24"/>
      <c r="B167" s="7" t="s">
        <v>48</v>
      </c>
      <c r="C167" s="8">
        <v>0</v>
      </c>
    </row>
    <row r="168" spans="1:5" ht="22.5" customHeight="1">
      <c r="A168" s="24" t="s">
        <v>15</v>
      </c>
      <c r="B168" s="1" t="s">
        <v>0</v>
      </c>
      <c r="C168" s="2"/>
    </row>
    <row r="169" spans="1:5" ht="22.5" customHeight="1">
      <c r="A169" s="24"/>
      <c r="B169" s="1" t="s">
        <v>1</v>
      </c>
      <c r="C169" s="2"/>
    </row>
    <row r="170" spans="1:5" ht="22.5" customHeight="1">
      <c r="A170" s="24"/>
      <c r="B170" s="1" t="s">
        <v>2</v>
      </c>
      <c r="C170" s="2"/>
    </row>
    <row r="171" spans="1:5" ht="22.5" customHeight="1">
      <c r="A171" s="24"/>
      <c r="B171" s="1" t="s">
        <v>3</v>
      </c>
      <c r="C171" s="2"/>
    </row>
    <row r="172" spans="1:5" ht="22.5" customHeight="1">
      <c r="A172" s="24"/>
      <c r="B172" s="1" t="s">
        <v>4</v>
      </c>
      <c r="C172" s="2"/>
    </row>
    <row r="173" spans="1:5" ht="22.5" customHeight="1">
      <c r="A173" s="24" t="s">
        <v>38</v>
      </c>
      <c r="B173" s="1" t="s">
        <v>0</v>
      </c>
      <c r="C173" s="2">
        <v>307</v>
      </c>
      <c r="E173">
        <f>SUM(C3,C8,C13,C18,C23,C28,C33,C38,C43,C48,C53,C58,C63,C68,C73,C78,C83,C88,C93,C98,C103,C108,C118,C128,C133)</f>
        <v>307</v>
      </c>
    </row>
    <row r="174" spans="1:5" ht="22.5" customHeight="1">
      <c r="A174" s="24"/>
      <c r="B174" s="1" t="s">
        <v>1</v>
      </c>
      <c r="C174" s="2">
        <v>3304</v>
      </c>
      <c r="E174">
        <f>SUM(C4,C9,C14,C19,C24,C29,C34,C39,C44,C49,C54,C59,C64,C69,C74,C79,C84,C89,C94,C99,C104,C109,C119,C134)</f>
        <v>3304</v>
      </c>
    </row>
    <row r="175" spans="1:5" ht="22.5" customHeight="1">
      <c r="A175" s="24"/>
      <c r="B175" s="1" t="s">
        <v>2</v>
      </c>
      <c r="C175" s="2">
        <v>3611</v>
      </c>
      <c r="E175">
        <f>SUM(C5,C10,C15,C20,C25,C30,C35,C40,C45,C50,C55,C60,C65,C70,C75,C80,C85,C90,C95,C100,C105,C110,C120,C135)</f>
        <v>3611</v>
      </c>
    </row>
    <row r="176" spans="1:5" ht="22.5" customHeight="1">
      <c r="A176" s="24"/>
      <c r="B176" s="1" t="s">
        <v>3</v>
      </c>
      <c r="C176" s="2">
        <v>26762</v>
      </c>
      <c r="E176" s="4">
        <f>SUM(C6,C11,C16,C21,C26,C31,C36,C41,C46,C51,C56,C61,C66,C71,C76,C81,C86,C91,C96,C101,C106,C111,C121,C136)</f>
        <v>26762</v>
      </c>
    </row>
    <row r="177" spans="1:3" ht="22.5" customHeight="1">
      <c r="A177" s="24"/>
      <c r="B177" s="3" t="s">
        <v>4</v>
      </c>
      <c r="C177" s="3">
        <v>8099.8789346246976</v>
      </c>
    </row>
  </sheetData>
  <mergeCells count="40">
    <mergeCell ref="I2:I3"/>
    <mergeCell ref="J2:J3"/>
    <mergeCell ref="A3:A7"/>
    <mergeCell ref="A33:A37"/>
    <mergeCell ref="A2:B2"/>
    <mergeCell ref="D2:D3"/>
    <mergeCell ref="E2:E3"/>
    <mergeCell ref="F2:H2"/>
    <mergeCell ref="A8:A12"/>
    <mergeCell ref="A13:A17"/>
    <mergeCell ref="A18:A22"/>
    <mergeCell ref="A23:A27"/>
    <mergeCell ref="A28:A32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8:A102"/>
    <mergeCell ref="A103:A107"/>
    <mergeCell ref="A108:A112"/>
    <mergeCell ref="A118:A122"/>
    <mergeCell ref="A123:A127"/>
    <mergeCell ref="A163:A167"/>
    <mergeCell ref="A168:A172"/>
    <mergeCell ref="A173:A177"/>
    <mergeCell ref="A128:A132"/>
    <mergeCell ref="A133:A137"/>
    <mergeCell ref="A138:A142"/>
    <mergeCell ref="A143:A147"/>
    <mergeCell ref="A148:A152"/>
    <mergeCell ref="A153:A157"/>
    <mergeCell ref="A158:A1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rightToLeft="1" workbookViewId="0">
      <selection activeCell="B24" sqref="B24"/>
    </sheetView>
  </sheetViews>
  <sheetFormatPr defaultRowHeight="14.25"/>
  <cols>
    <col min="1" max="1" width="15.125" customWidth="1"/>
    <col min="2" max="2" width="14.625" customWidth="1"/>
    <col min="3" max="3" width="12.625" customWidth="1"/>
    <col min="4" max="4" width="17" customWidth="1"/>
  </cols>
  <sheetData>
    <row r="1" spans="1:7" ht="22.5">
      <c r="A1" s="36" t="s">
        <v>81</v>
      </c>
      <c r="B1" s="36"/>
      <c r="C1" s="36"/>
      <c r="D1" s="36"/>
    </row>
    <row r="3" spans="1:7" ht="67.5">
      <c r="A3" s="7" t="s">
        <v>76</v>
      </c>
      <c r="B3" s="7" t="s">
        <v>77</v>
      </c>
      <c r="C3" s="7" t="s">
        <v>40</v>
      </c>
      <c r="D3" s="7" t="s">
        <v>41</v>
      </c>
    </row>
    <row r="4" spans="1:7" ht="22.5">
      <c r="A4" s="1" t="s">
        <v>5</v>
      </c>
      <c r="B4" s="6">
        <v>2.85</v>
      </c>
      <c r="C4" s="3">
        <v>4135000</v>
      </c>
      <c r="D4" s="3">
        <f t="shared" ref="D4" si="0">C4/B4</f>
        <v>1450877.1929824562</v>
      </c>
    </row>
    <row r="5" spans="1:7">
      <c r="G5" s="4"/>
    </row>
    <row r="6" spans="1:7">
      <c r="G6" s="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rightToLeft="1" workbookViewId="0">
      <selection activeCell="A5" sqref="A5:XFD14"/>
    </sheetView>
  </sheetViews>
  <sheetFormatPr defaultRowHeight="14.25"/>
  <cols>
    <col min="1" max="1" width="18.125" customWidth="1"/>
    <col min="2" max="2" width="13.625" customWidth="1"/>
    <col min="3" max="3" width="11.875" customWidth="1"/>
    <col min="4" max="4" width="16.25" customWidth="1"/>
  </cols>
  <sheetData>
    <row r="1" spans="1:7" ht="22.5">
      <c r="A1" s="36" t="s">
        <v>80</v>
      </c>
      <c r="B1" s="36"/>
      <c r="C1" s="36"/>
      <c r="D1" s="36"/>
    </row>
    <row r="3" spans="1:7" ht="45">
      <c r="A3" s="7" t="s">
        <v>79</v>
      </c>
      <c r="B3" s="7" t="s">
        <v>77</v>
      </c>
      <c r="C3" s="7" t="s">
        <v>42</v>
      </c>
      <c r="D3" s="7" t="s">
        <v>78</v>
      </c>
    </row>
    <row r="4" spans="1:7" ht="22.5">
      <c r="A4" s="1" t="s">
        <v>5</v>
      </c>
      <c r="B4" s="2">
        <v>35.6</v>
      </c>
      <c r="C4" s="2">
        <v>6571</v>
      </c>
      <c r="D4" s="3">
        <f t="shared" ref="D4" si="0">C4/B4*1000</f>
        <v>184578.65168539324</v>
      </c>
    </row>
    <row r="5" spans="1:7">
      <c r="G5" s="4"/>
    </row>
    <row r="6" spans="1:7">
      <c r="G6" s="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rightToLeft="1" tabSelected="1" workbookViewId="0">
      <selection activeCell="D26" sqref="D26"/>
    </sheetView>
  </sheetViews>
  <sheetFormatPr defaultRowHeight="14.25"/>
  <cols>
    <col min="1" max="1" width="7.75" customWidth="1"/>
    <col min="2" max="2" width="14.625" customWidth="1"/>
    <col min="7" max="7" width="20.25" customWidth="1"/>
  </cols>
  <sheetData>
    <row r="1" spans="1:7" ht="21">
      <c r="A1" s="18" t="s">
        <v>82</v>
      </c>
      <c r="B1" s="18"/>
      <c r="C1" s="18"/>
      <c r="D1" s="18"/>
      <c r="E1" s="18"/>
      <c r="F1" s="18"/>
      <c r="G1" s="19"/>
    </row>
    <row r="3" spans="1:7" ht="21">
      <c r="A3" s="37" t="s">
        <v>67</v>
      </c>
      <c r="B3" s="27" t="s">
        <v>68</v>
      </c>
      <c r="C3" s="27" t="s">
        <v>69</v>
      </c>
      <c r="D3" s="27"/>
      <c r="E3" s="27"/>
      <c r="F3" s="26" t="s">
        <v>74</v>
      </c>
      <c r="G3" s="28" t="s">
        <v>75</v>
      </c>
    </row>
    <row r="4" spans="1:7" ht="21">
      <c r="A4" s="37"/>
      <c r="B4" s="27"/>
      <c r="C4" s="10" t="s">
        <v>0</v>
      </c>
      <c r="D4" s="10" t="s">
        <v>72</v>
      </c>
      <c r="E4" s="10" t="s">
        <v>73</v>
      </c>
      <c r="F4" s="27"/>
      <c r="G4" s="29"/>
    </row>
    <row r="5" spans="1:7" ht="21">
      <c r="A5" s="17">
        <v>1</v>
      </c>
      <c r="B5" s="17" t="s">
        <v>6</v>
      </c>
      <c r="C5" s="10">
        <v>45</v>
      </c>
      <c r="D5" s="10">
        <v>485</v>
      </c>
      <c r="E5" s="10">
        <v>530</v>
      </c>
      <c r="F5" s="10">
        <v>5820</v>
      </c>
      <c r="G5" s="11">
        <v>12000</v>
      </c>
    </row>
    <row r="6" spans="1:7" ht="21">
      <c r="A6" s="17">
        <v>2</v>
      </c>
      <c r="B6" s="13" t="s">
        <v>51</v>
      </c>
      <c r="C6" s="12">
        <v>0</v>
      </c>
      <c r="D6" s="10">
        <v>30</v>
      </c>
      <c r="E6" s="10">
        <v>30</v>
      </c>
      <c r="F6" s="10">
        <v>600</v>
      </c>
      <c r="G6" s="11">
        <v>20000</v>
      </c>
    </row>
    <row r="7" spans="1:7" ht="21">
      <c r="A7" s="17">
        <v>3</v>
      </c>
      <c r="B7" s="13" t="s">
        <v>52</v>
      </c>
      <c r="C7" s="10">
        <v>0</v>
      </c>
      <c r="D7" s="10">
        <v>6</v>
      </c>
      <c r="E7" s="10">
        <v>6</v>
      </c>
      <c r="F7" s="10">
        <v>96</v>
      </c>
      <c r="G7" s="11">
        <v>16000</v>
      </c>
    </row>
    <row r="8" spans="1:7" ht="21">
      <c r="A8" s="17">
        <v>4</v>
      </c>
      <c r="B8" s="13" t="s">
        <v>8</v>
      </c>
      <c r="C8" s="10">
        <v>25</v>
      </c>
      <c r="D8" s="10">
        <v>50</v>
      </c>
      <c r="E8" s="10">
        <v>75</v>
      </c>
      <c r="F8" s="10">
        <v>450</v>
      </c>
      <c r="G8" s="11">
        <v>9000</v>
      </c>
    </row>
    <row r="9" spans="1:7" ht="21">
      <c r="A9" s="17">
        <v>5</v>
      </c>
      <c r="B9" s="13" t="s">
        <v>9</v>
      </c>
      <c r="C9" s="10">
        <v>2</v>
      </c>
      <c r="D9" s="10">
        <v>615</v>
      </c>
      <c r="E9" s="10">
        <v>617</v>
      </c>
      <c r="F9" s="10">
        <v>7400</v>
      </c>
      <c r="G9" s="11">
        <v>12032.520325203253</v>
      </c>
    </row>
    <row r="10" spans="1:7" ht="21">
      <c r="A10" s="17">
        <v>6</v>
      </c>
      <c r="B10" s="13" t="s">
        <v>10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11</v>
      </c>
      <c r="C11" s="10">
        <v>5</v>
      </c>
      <c r="D11" s="10">
        <v>95</v>
      </c>
      <c r="E11" s="10">
        <v>100</v>
      </c>
      <c r="F11" s="10">
        <v>75</v>
      </c>
      <c r="G11" s="11">
        <v>789.47368421052636</v>
      </c>
    </row>
    <row r="12" spans="1:7" ht="21">
      <c r="A12" s="17">
        <v>8</v>
      </c>
      <c r="B12" s="13" t="s">
        <v>12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13</v>
      </c>
      <c r="C13" s="10">
        <v>15</v>
      </c>
      <c r="D13" s="10">
        <v>335</v>
      </c>
      <c r="E13" s="10">
        <v>350</v>
      </c>
      <c r="F13" s="10">
        <v>560</v>
      </c>
      <c r="G13" s="11">
        <v>1671.641791044776</v>
      </c>
    </row>
    <row r="14" spans="1:7" ht="21">
      <c r="A14" s="17">
        <v>10</v>
      </c>
      <c r="B14" s="13" t="s">
        <v>18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53</v>
      </c>
      <c r="C15" s="10">
        <v>10</v>
      </c>
      <c r="D15" s="10">
        <v>48</v>
      </c>
      <c r="E15" s="10">
        <v>58</v>
      </c>
      <c r="F15" s="10">
        <v>420</v>
      </c>
      <c r="G15" s="11">
        <v>8750</v>
      </c>
    </row>
    <row r="16" spans="1:7" ht="21">
      <c r="A16" s="17">
        <v>12</v>
      </c>
      <c r="B16" s="13" t="s">
        <v>54</v>
      </c>
      <c r="C16" s="10">
        <v>2</v>
      </c>
      <c r="D16" s="10">
        <v>68</v>
      </c>
      <c r="E16" s="10">
        <v>70</v>
      </c>
      <c r="F16" s="10">
        <v>146</v>
      </c>
      <c r="G16" s="11">
        <v>2147.0588235294117</v>
      </c>
    </row>
    <row r="17" spans="1:7" ht="21">
      <c r="A17" s="17">
        <v>13</v>
      </c>
      <c r="B17" s="13" t="s">
        <v>55</v>
      </c>
      <c r="C17" s="10">
        <v>1</v>
      </c>
      <c r="D17" s="10">
        <v>18</v>
      </c>
      <c r="E17" s="10">
        <v>19</v>
      </c>
      <c r="F17" s="10">
        <v>95</v>
      </c>
      <c r="G17" s="11">
        <v>5277.7777777777774</v>
      </c>
    </row>
    <row r="18" spans="1:7" ht="21">
      <c r="A18" s="17">
        <v>14</v>
      </c>
      <c r="B18" s="13" t="s">
        <v>56</v>
      </c>
      <c r="C18" s="10">
        <v>5</v>
      </c>
      <c r="D18" s="10">
        <v>115</v>
      </c>
      <c r="E18" s="10">
        <v>120</v>
      </c>
      <c r="F18" s="10">
        <v>740</v>
      </c>
      <c r="G18" s="11">
        <v>6434.782608695652</v>
      </c>
    </row>
    <row r="19" spans="1:7" ht="21">
      <c r="A19" s="17">
        <v>15</v>
      </c>
      <c r="B19" s="13" t="s">
        <v>57</v>
      </c>
      <c r="C19" s="10">
        <v>2</v>
      </c>
      <c r="D19" s="10">
        <v>21</v>
      </c>
      <c r="E19" s="10">
        <v>23</v>
      </c>
      <c r="F19" s="10">
        <v>95</v>
      </c>
      <c r="G19" s="11">
        <v>4523.8095238095239</v>
      </c>
    </row>
    <row r="20" spans="1:7" ht="21">
      <c r="A20" s="17">
        <v>16</v>
      </c>
      <c r="B20" s="13" t="s">
        <v>24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58</v>
      </c>
      <c r="C21" s="10">
        <v>35</v>
      </c>
      <c r="D21" s="10">
        <v>65</v>
      </c>
      <c r="E21" s="10">
        <v>100</v>
      </c>
      <c r="F21" s="10">
        <v>78</v>
      </c>
      <c r="G21" s="11">
        <v>1200</v>
      </c>
    </row>
    <row r="22" spans="1:7" ht="21">
      <c r="A22" s="17">
        <v>18</v>
      </c>
      <c r="B22" s="13" t="s">
        <v>26</v>
      </c>
      <c r="C22" s="10">
        <v>160</v>
      </c>
      <c r="D22" s="10">
        <v>1350</v>
      </c>
      <c r="E22" s="10">
        <v>1510</v>
      </c>
      <c r="F22" s="10">
        <v>10182</v>
      </c>
      <c r="G22" s="11">
        <v>7542.2222222222226</v>
      </c>
    </row>
    <row r="23" spans="1:7" ht="21">
      <c r="A23" s="17">
        <v>19</v>
      </c>
      <c r="B23" s="13" t="s">
        <v>59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60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61</v>
      </c>
      <c r="C25" s="10">
        <v>0</v>
      </c>
      <c r="D25" s="10">
        <v>3</v>
      </c>
      <c r="E25" s="10">
        <v>3</v>
      </c>
      <c r="F25" s="10">
        <v>5</v>
      </c>
      <c r="G25" s="11">
        <v>1666.6666666666667</v>
      </c>
    </row>
    <row r="26" spans="1:7" ht="21">
      <c r="A26" s="17">
        <v>22</v>
      </c>
      <c r="B26" s="13" t="s">
        <v>62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64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66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32</v>
      </c>
      <c r="C29" s="10">
        <v>0</v>
      </c>
      <c r="D29" s="10">
        <v>0</v>
      </c>
      <c r="E29" s="10">
        <v>0</v>
      </c>
      <c r="F29" s="10">
        <v>0</v>
      </c>
      <c r="G29" s="11"/>
    </row>
    <row r="30" spans="1:7" ht="21">
      <c r="A30" s="17">
        <v>26</v>
      </c>
      <c r="B30" s="13" t="s">
        <v>65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3" t="s">
        <v>73</v>
      </c>
      <c r="C31" s="10">
        <v>307</v>
      </c>
      <c r="D31" s="10">
        <v>3304</v>
      </c>
      <c r="E31" s="10">
        <v>3611</v>
      </c>
      <c r="F31" s="10">
        <v>26762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شهرضا1</vt:lpstr>
      <vt:lpstr>شاخه بریده</vt:lpstr>
      <vt:lpstr>گلخانه سبزی و صیفی</vt:lpstr>
      <vt:lpstr>شهرضا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Rastegar</cp:lastModifiedBy>
  <cp:lastPrinted>2013-09-18T06:52:24Z</cp:lastPrinted>
  <dcterms:created xsi:type="dcterms:W3CDTF">2013-06-25T06:54:28Z</dcterms:created>
  <dcterms:modified xsi:type="dcterms:W3CDTF">2021-11-27T08:06:09Z</dcterms:modified>
</cp:coreProperties>
</file>